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36"/>
  </bookViews>
  <sheets>
    <sheet name="Wydruk1" sheetId="7" r:id="rId1"/>
  </sheets>
  <calcPr calcId="162913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<sst xmlns="http://schemas.openxmlformats.org/spreadsheetml/2006/main" count="60" uniqueCount="59">
  <si>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</si>
  <si>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</si>
  <si>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</si>
  <si>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</si>
  <si>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</si>
  <si>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</si>
  <si>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31.12.2019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</si>
  <si>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</si>
  <si>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</si>
  <si>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</si>
  <si>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</si>
  <si>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2020.01.29</t>
  </si>
  <si>
    <t>..................................................................
 Kierownik jednostki</t>
  </si>
  <si>
    <t>Jednostka: LO26</t>
  </si>
  <si>
    <t>XXVI Liceum Ogólnokształcące im. Krzysztofa Kamila Baczyńskiego</t>
  </si>
  <si>
    <t>ul. Wileńska 22a</t>
  </si>
  <si>
    <t>94-029 Łódź</t>
  </si>
  <si>
    <t>tel. 426868615</t>
  </si>
  <si>
    <t>000731459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</si>
  <si>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</si>
  <si>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</si>
  <si>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</si>
  <si>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</si>
  <si>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</si>
  <si>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</si>
  <si>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</si>
  <si>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</si>
  <si>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</si>
  <si>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</si>
  <si>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</si>
  <si>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</si>
  <si>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</si>
  <si>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</si>
  <si>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</si>
  <si>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</si>
  <si>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</si>
  <si>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</si>
  <si>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</si>
  <si>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</si>
  <si>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</si>
  <si>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</si>
  <si>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</si>
  <si>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</si>
  <si>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</si>
  <si>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</si>
  <si>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</si>
  <si>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</si>
  <si>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</si>
  <si>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</si>
  <si>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</si>
  <si>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</si>
  <si>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</si>
  <si>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</si>
  <si>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</si>
  <si>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</si>
  <si>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</si>
  <si>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</si>
  <si>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Prezydent Miasta Łodzi   90-926 Łódź,ul.Piotrkowska 104</t>
  </si>
  <si>
    <t>rok, miesiąc, dzień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</si>
</sst>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9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>
      <selection activeCell="D59" sqref="D59"/>
    </sheetView>
  </sheetViews>
  <sheetFormatPr defaultColWidth="9.109375" defaultRowHeight="14.4" x14ac:dyDescent="0.3"/>
  <cols>
    <col min="1" max="1" width="11.33203125" style="1" customWidth="1"/>
    <col min="2" max="2" width="30" style="1" customWidth="1"/>
    <col min="3" max="3" width="19" style="1" customWidth="1"/>
    <col min="4" max="4" width="20.109375" style="1" customWidth="1"/>
    <col min="5" max="6" width="20.6640625" style="1" customWidth="1"/>
    <col min="7" max="7" width="0.109375" style="1" hidden="1"/>
    <col min="8" max="16384" width="9.109375" style="1"/>
  </cols>
  <sheetData>
    <row r="1" spans="1:13" ht="15" customHeight="1" x14ac:dyDescent="0.3"/>
    <row r="2" spans="1:13" ht="15" customHeight="1" x14ac:dyDescent="0.3">
      <c r="A2" s="37" t="s">
        <v>13</v>
      </c>
      <c r="B2" s="37"/>
      <c r="C2" s="37"/>
      <c r="D2" s="37"/>
      <c r="E2" s="37"/>
      <c r="F2" s="37"/>
      <c r="G2" s="3" t="s">
        <v>5</v>
      </c>
      <c r="H2" s="2"/>
      <c r="I2" s="2"/>
      <c r="J2" s="2"/>
      <c r="K2" s="2"/>
      <c r="L2" s="2"/>
    </row>
    <row r="3" spans="1:13" ht="15.75" customHeight="1" x14ac:dyDescent="0.3">
      <c r="A3" s="38" t="s">
        <v>0</v>
      </c>
      <c r="B3" s="31"/>
      <c r="C3" s="42"/>
      <c r="D3" s="43"/>
      <c r="E3" s="38" t="s">
        <v>4</v>
      </c>
      <c r="F3" s="39"/>
      <c r="G3" s="2" t="b">
        <v>0</v>
      </c>
    </row>
    <row r="4" spans="1:13" ht="22.5" customHeight="1" x14ac:dyDescent="0.3">
      <c r="A4" s="28" t="s">
        <v>14</v>
      </c>
      <c r="B4" s="29"/>
      <c r="C4" s="44" t="str">
        <f>IF(G4,"Rachunek zysków i strat","Zestawienie zmian w funduszu jednostki")</f>
        <v>Rachunek zysków i strat</v>
      </c>
      <c r="D4" s="45"/>
      <c r="E4" s="47" t="s">
        <v>57</v>
      </c>
      <c r="F4" s="48"/>
      <c r="G4" s="2" t="b">
        <v>1</v>
      </c>
      <c r="H4" s="2"/>
    </row>
    <row r="5" spans="1:13" ht="15" customHeight="1" x14ac:dyDescent="0.3">
      <c r="A5" s="28" t="s">
        <v>15</v>
      </c>
      <c r="B5" s="29"/>
      <c r="C5" s="46" t="str">
        <f>IF(G5,"sporządzony","sporządzone")</f>
        <v>sporządzony</v>
      </c>
      <c r="D5" s="45"/>
      <c r="E5" s="47"/>
      <c r="F5" s="48"/>
      <c r="G5" s="2" t="b">
        <v>1</v>
      </c>
    </row>
    <row r="6" spans="1:13" ht="15" customHeight="1" x14ac:dyDescent="0.3">
      <c r="A6" s="28" t="s">
        <v>16</v>
      </c>
      <c r="B6" s="29"/>
      <c r="C6" s="46" t="str">
        <f>CONCATENATE("na dzień ",G6)</f>
        <v>na dzień 31.12.2019</v>
      </c>
      <c r="D6" s="45"/>
      <c r="E6" s="47"/>
      <c r="F6" s="48"/>
      <c r="G6" s="2" t="s">
        <v>6</v>
      </c>
    </row>
    <row r="7" spans="1:13" ht="15" customHeight="1" x14ac:dyDescent="0.3">
      <c r="A7" s="24" t="s">
        <v>17</v>
      </c>
      <c r="B7" s="25"/>
      <c r="C7" s="46" t="str">
        <f>IF(G4,"Wariant porównawczy","")</f>
        <v>Wariant porównawczy</v>
      </c>
      <c r="D7" s="45"/>
      <c r="E7" s="13" t="s">
        <v>1</v>
      </c>
      <c r="F7" s="14"/>
      <c r="G7" s="15">
        <v>2019</v>
      </c>
    </row>
    <row r="8" spans="1:13" ht="15" customHeight="1" x14ac:dyDescent="0.3">
      <c r="A8" s="30" t="s">
        <v>2</v>
      </c>
      <c r="B8" s="31"/>
      <c r="C8" s="46"/>
      <c r="D8" s="45"/>
      <c r="E8" s="40" t="str">
        <f>IF(G8&gt;=2018,"","wysłać bez pisma przewodniego")</f>
        <v/>
      </c>
      <c r="F8" s="41"/>
      <c r="G8" s="15">
        <v>2019</v>
      </c>
    </row>
    <row r="9" spans="1:13" ht="15" customHeight="1" x14ac:dyDescent="0.3">
      <c r="A9" s="24" t="s">
        <v>18</v>
      </c>
      <c r="B9" s="25"/>
      <c r="C9" s="35" t="s">
        <v>3</v>
      </c>
      <c r="D9" s="36"/>
      <c r="E9" s="26" t="s">
        <v>1</v>
      </c>
      <c r="F9" s="27"/>
    </row>
    <row r="10" spans="1:13" ht="15" customHeight="1" x14ac:dyDescent="0.3"/>
    <row r="11" spans="1:13" ht="25.5" customHeight="1" x14ac:dyDescent="0.3">
      <c r="A11" s="32"/>
      <c r="B11" s="33"/>
      <c r="C11" s="33"/>
      <c r="D11" s="33"/>
      <c r="E11" s="4" t="s">
        <v>7</v>
      </c>
      <c r="F11" s="6" t="s">
        <v>8</v>
      </c>
    </row>
    <row r="12" spans="1:13" ht="15" customHeight="1" x14ac:dyDescent="0.3">
      <c r="A12" s="19" t="s">
        <v>19</v>
      </c>
      <c r="B12" s="20"/>
      <c r="C12" s="20"/>
      <c r="D12" s="21"/>
      <c r="E12" s="16">
        <v>0</v>
      </c>
      <c r="F12" s="16">
        <v>0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3">
      <c r="A13" s="19" t="s">
        <v>20</v>
      </c>
      <c r="B13" s="20"/>
      <c r="C13" s="20"/>
      <c r="D13" s="21"/>
      <c r="E13" s="16">
        <v>0</v>
      </c>
      <c r="F13" s="16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3">
      <c r="A14" s="19" t="s">
        <v>21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3">
      <c r="A15" s="19" t="s">
        <v>22</v>
      </c>
      <c r="B15" s="20"/>
      <c r="C15" s="20"/>
      <c r="D15" s="21"/>
      <c r="E15" s="16">
        <v>0</v>
      </c>
      <c r="F15" s="16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3">
      <c r="A16" s="19" t="s">
        <v>23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3">
      <c r="A17" s="19" t="s">
        <v>24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3">
      <c r="A18" s="19" t="s">
        <v>25</v>
      </c>
      <c r="B18" s="20"/>
      <c r="C18" s="20"/>
      <c r="D18" s="21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 x14ac:dyDescent="0.3">
      <c r="A19" s="19" t="s">
        <v>26</v>
      </c>
      <c r="B19" s="20"/>
      <c r="C19" s="20"/>
      <c r="D19" s="21"/>
      <c r="E19" s="16">
        <v>4268985.1500000004</v>
      </c>
      <c r="F19" s="16">
        <v>4950229.3499999996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 x14ac:dyDescent="0.3">
      <c r="A20" s="19" t="s">
        <v>27</v>
      </c>
      <c r="B20" s="20"/>
      <c r="C20" s="20"/>
      <c r="D20" s="21"/>
      <c r="E20" s="16">
        <v>82060.100000000006</v>
      </c>
      <c r="F20" s="16">
        <v>127288.96000000001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3">
      <c r="A21" s="19" t="s">
        <v>28</v>
      </c>
      <c r="B21" s="20"/>
      <c r="C21" s="20"/>
      <c r="D21" s="21"/>
      <c r="E21" s="16">
        <v>283649.48</v>
      </c>
      <c r="F21" s="16">
        <v>255233.18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3">
      <c r="A22" s="19" t="s">
        <v>29</v>
      </c>
      <c r="B22" s="20"/>
      <c r="C22" s="20"/>
      <c r="D22" s="21"/>
      <c r="E22" s="16">
        <v>100453.08</v>
      </c>
      <c r="F22" s="16">
        <v>93379.87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3">
      <c r="A23" s="19" t="s">
        <v>30</v>
      </c>
      <c r="B23" s="20"/>
      <c r="C23" s="20"/>
      <c r="D23" s="21"/>
      <c r="E23" s="16">
        <v>8640</v>
      </c>
      <c r="F23" s="16">
        <v>16032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3">
      <c r="A24" s="19" t="s">
        <v>31</v>
      </c>
      <c r="B24" s="20"/>
      <c r="C24" s="20"/>
      <c r="D24" s="21"/>
      <c r="E24" s="16">
        <v>3084148.52</v>
      </c>
      <c r="F24" s="16">
        <v>3628280.24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3">
      <c r="A25" s="19" t="s">
        <v>32</v>
      </c>
      <c r="B25" s="20"/>
      <c r="C25" s="20"/>
      <c r="D25" s="21"/>
      <c r="E25" s="16">
        <v>706820.37</v>
      </c>
      <c r="F25" s="16">
        <v>823016.9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3">
      <c r="A26" s="19" t="s">
        <v>33</v>
      </c>
      <c r="B26" s="20"/>
      <c r="C26" s="20"/>
      <c r="D26" s="21"/>
      <c r="E26" s="16">
        <v>580.6</v>
      </c>
      <c r="F26" s="16">
        <v>4307.2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3">
      <c r="A27" s="19" t="s">
        <v>34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3">
      <c r="A28" s="19" t="s">
        <v>35</v>
      </c>
      <c r="B28" s="20"/>
      <c r="C28" s="20"/>
      <c r="D28" s="21"/>
      <c r="E28" s="16">
        <v>2633</v>
      </c>
      <c r="F28" s="16">
        <v>2691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3">
      <c r="A29" s="19" t="s">
        <v>36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 x14ac:dyDescent="0.3">
      <c r="A30" s="19" t="s">
        <v>37</v>
      </c>
      <c r="B30" s="20"/>
      <c r="C30" s="20"/>
      <c r="D30" s="21"/>
      <c r="E30" s="16">
        <v>4268985.1500000004</v>
      </c>
      <c r="F30" s="16">
        <v>-4950229.3499999996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 x14ac:dyDescent="0.3">
      <c r="A31" s="19" t="s">
        <v>38</v>
      </c>
      <c r="B31" s="20"/>
      <c r="C31" s="20"/>
      <c r="D31" s="21"/>
      <c r="E31" s="16">
        <v>83526.7</v>
      </c>
      <c r="F31" s="16">
        <v>76245.84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 x14ac:dyDescent="0.3">
      <c r="A32" s="19" t="s">
        <v>39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3">
      <c r="A33" s="19" t="s">
        <v>40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3">
      <c r="A34" s="19" t="s">
        <v>41</v>
      </c>
      <c r="B34" s="20"/>
      <c r="C34" s="20"/>
      <c r="D34" s="21"/>
      <c r="E34" s="16">
        <v>83526.7</v>
      </c>
      <c r="F34" s="16">
        <v>76245.84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 x14ac:dyDescent="0.3">
      <c r="A35" s="19" t="s">
        <v>42</v>
      </c>
      <c r="B35" s="20"/>
      <c r="C35" s="20"/>
      <c r="D35" s="21"/>
      <c r="E35" s="16">
        <v>0</v>
      </c>
      <c r="F35" s="16">
        <v>456.44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 x14ac:dyDescent="0.3">
      <c r="A36" s="19" t="s">
        <v>43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3">
      <c r="A37" s="19" t="s">
        <v>44</v>
      </c>
      <c r="B37" s="20"/>
      <c r="C37" s="20"/>
      <c r="D37" s="21"/>
      <c r="E37" s="16">
        <v>0</v>
      </c>
      <c r="F37" s="16">
        <v>456.44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3">
      <c r="A38" s="19" t="s">
        <v>45</v>
      </c>
      <c r="B38" s="20"/>
      <c r="C38" s="20"/>
      <c r="D38" s="21"/>
      <c r="E38" s="16">
        <v>4185458.45</v>
      </c>
      <c r="F38" s="16">
        <v>-4874439.95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 x14ac:dyDescent="0.3">
      <c r="A39" s="19" t="s">
        <v>46</v>
      </c>
      <c r="B39" s="20"/>
      <c r="C39" s="20"/>
      <c r="D39" s="21"/>
      <c r="E39" s="16">
        <v>184.2</v>
      </c>
      <c r="F39" s="16">
        <v>231.54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3">
      <c r="A40" s="19" t="s">
        <v>47</v>
      </c>
      <c r="B40" s="20"/>
      <c r="C40" s="20"/>
      <c r="D40" s="21"/>
      <c r="E40" s="16">
        <v>0</v>
      </c>
      <c r="F40" s="16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 x14ac:dyDescent="0.3">
      <c r="A41" s="19" t="s">
        <v>48</v>
      </c>
      <c r="B41" s="20"/>
      <c r="C41" s="20"/>
      <c r="D41" s="21"/>
      <c r="E41" s="16">
        <v>184.2</v>
      </c>
      <c r="F41" s="16">
        <v>231.54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 x14ac:dyDescent="0.3">
      <c r="A42" s="19" t="s">
        <v>49</v>
      </c>
      <c r="B42" s="20"/>
      <c r="C42" s="20"/>
      <c r="D42" s="21"/>
      <c r="E42" s="16">
        <v>0</v>
      </c>
      <c r="F42" s="16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 x14ac:dyDescent="0.3">
      <c r="A43" s="19" t="s">
        <v>50</v>
      </c>
      <c r="B43" s="20"/>
      <c r="C43" s="20"/>
      <c r="D43" s="21"/>
      <c r="E43" s="16">
        <v>0</v>
      </c>
      <c r="F43" s="16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 x14ac:dyDescent="0.3">
      <c r="A44" s="19" t="s">
        <v>51</v>
      </c>
      <c r="B44" s="20"/>
      <c r="C44" s="20"/>
      <c r="D44" s="21"/>
      <c r="E44" s="16">
        <v>0</v>
      </c>
      <c r="F44" s="16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 x14ac:dyDescent="0.3">
      <c r="A45" s="19" t="s">
        <v>52</v>
      </c>
      <c r="B45" s="20"/>
      <c r="C45" s="20"/>
      <c r="D45" s="21"/>
      <c r="E45" s="16">
        <v>0</v>
      </c>
      <c r="F45" s="16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 x14ac:dyDescent="0.3">
      <c r="A46" s="19" t="s">
        <v>53</v>
      </c>
      <c r="B46" s="20"/>
      <c r="C46" s="20"/>
      <c r="D46" s="21"/>
      <c r="E46" s="16">
        <v>4185274.25</v>
      </c>
      <c r="F46" s="16">
        <v>-4874208.41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 x14ac:dyDescent="0.3">
      <c r="A47" s="19" t="s">
        <v>54</v>
      </c>
      <c r="B47" s="20"/>
      <c r="C47" s="20"/>
      <c r="D47" s="21"/>
      <c r="E47" s="16">
        <v>0</v>
      </c>
      <c r="F47" s="16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 x14ac:dyDescent="0.3">
      <c r="A48" s="19" t="s">
        <v>55</v>
      </c>
      <c r="B48" s="20"/>
      <c r="C48" s="20"/>
      <c r="D48" s="21"/>
      <c r="E48" s="16">
        <v>5.25</v>
      </c>
      <c r="F48" s="16">
        <v>2.74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 x14ac:dyDescent="0.3">
      <c r="A49" s="19" t="s">
        <v>56</v>
      </c>
      <c r="B49" s="20"/>
      <c r="C49" s="20"/>
      <c r="D49" s="21"/>
      <c r="E49" s="16">
        <v>4185279.5</v>
      </c>
      <c r="F49" s="16">
        <v>-4874211.1500000004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 x14ac:dyDescent="0.3">
      <c r="A50" s="7"/>
      <c r="B50" s="7"/>
      <c r="C50" s="7"/>
      <c r="D50" s="7"/>
      <c r="E50" s="8"/>
      <c r="F50" s="9"/>
      <c r="G50" s="2"/>
      <c r="H50" s="2"/>
      <c r="I50" s="2"/>
      <c r="J50" s="2"/>
      <c r="K50" s="2"/>
      <c r="L50" s="2"/>
      <c r="M50" s="2"/>
    </row>
    <row r="51" spans="1:13" ht="13.5" hidden="1" customHeight="1" x14ac:dyDescent="0.3">
      <c r="A51" s="34" t="s">
        <v>9</v>
      </c>
      <c r="B51" s="34"/>
      <c r="C51" s="34"/>
      <c r="D51" s="34"/>
      <c r="E51" s="5"/>
      <c r="F51" s="5"/>
      <c r="G51" s="17">
        <v>2019</v>
      </c>
    </row>
    <row r="52" spans="1:13" ht="15" customHeight="1" x14ac:dyDescent="0.3">
      <c r="A52" s="34"/>
      <c r="B52" s="34"/>
      <c r="C52" s="34"/>
      <c r="D52" s="34"/>
      <c r="E52" s="10"/>
      <c r="F52" s="18">
        <v>0</v>
      </c>
      <c r="G52" s="2" t="b">
        <v>0</v>
      </c>
    </row>
    <row r="53" spans="1:13" ht="15" customHeight="1" x14ac:dyDescent="0.3">
      <c r="A53" s="11"/>
      <c r="B53" s="11"/>
      <c r="C53" s="11"/>
      <c r="D53" s="11"/>
      <c r="E53" s="12"/>
      <c r="F53" s="12"/>
      <c r="G53" s="2"/>
    </row>
    <row r="54" spans="1:13" ht="36" customHeight="1" x14ac:dyDescent="0.3">
      <c r="A54" s="22" t="s">
        <v>10</v>
      </c>
      <c r="B54" s="22"/>
      <c r="C54" s="22" t="s">
        <v>58</v>
      </c>
      <c r="D54" s="22"/>
      <c r="E54" s="22" t="s">
        <v>12</v>
      </c>
      <c r="F54" s="23"/>
      <c r="G54" s="2" t="s">
        <v>11</v>
      </c>
    </row>
    <row r="55" spans="1:13" ht="15" customHeight="1" x14ac:dyDescent="0.3"/>
    <row r="56" spans="1:13" ht="15" customHeight="1" x14ac:dyDescent="0.3"/>
    <row r="57" spans="1:13" ht="15" customHeight="1" x14ac:dyDescent="0.3"/>
    <row r="58" spans="1:13" ht="15" customHeight="1" x14ac:dyDescent="0.3"/>
    <row r="59" spans="1:13" ht="15" customHeight="1" x14ac:dyDescent="0.3"/>
    <row r="60" spans="1:13" ht="15" customHeight="1" x14ac:dyDescent="0.3"/>
    <row r="61" spans="1:13" ht="15" customHeight="1" x14ac:dyDescent="0.3"/>
    <row r="62" spans="1:13" ht="15" customHeight="1" x14ac:dyDescent="0.3"/>
    <row r="63" spans="1:13" ht="15" customHeight="1" x14ac:dyDescent="0.3"/>
    <row r="64" spans="1:13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</sheetData>
  <mergeCells count="63"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dxfId="8" priority="11">
      <formula>$G12</formula>
    </cfRule>
  </conditionalFormatting>
  <conditionalFormatting sqref="E12:E49">
    <cfRule type="expression" dxfId="7" priority="6">
      <formula>MOD($E12,1)=0</formula>
    </cfRule>
    <cfRule type="expression" dxfId="6" priority="10">
      <formula>AND($G$3,$E12=0)</formula>
    </cfRule>
  </conditionalFormatting>
  <conditionalFormatting sqref="F12:F49">
    <cfRule type="expression" dxfId="5" priority="5">
      <formula>MOD($F12,1)=0</formula>
    </cfRule>
    <cfRule type="expression" dxfId="4" priority="9">
      <formula>AND($G$3,$F12=0)</formula>
    </cfRule>
  </conditionalFormatting>
  <conditionalFormatting sqref="F52">
    <cfRule type="expression" dxfId="3" priority="3">
      <formula>MOD($F52,1)=0</formula>
    </cfRule>
    <cfRule type="expression" dxfId="2" priority="7">
      <formula>OR($G52=FALSE,AND($G$3,$F52=0))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&amp;"Calibri"&amp;8Finanse VULCAN wersja 19.11.0000.24196, VULCAN sp. z o.o., licencja: lodz, Łódź&amp;C&amp;"Calibri"&amp;8Strona &amp;P z &amp;N
&amp;R
&amp;"Calibri"&amp;8</oddFooter>
  </headerFooter>
  <ignoredErrors>
    <ignoredError sqref="A1:H3 A5:H18 A4:D4 F4:H4 A27:H27 A19:D19 F19:H19 A20:D20 F20:H20 A21:D21 F21:H21 A22:D22 F22:H22 A23:D23 F23:H23 A24:D24 F24:H24 A25:D25 F25:H25 A26:D26 F26:H26 A29:H29 A28:D28 F28:H28 A32:H33 A30:D30 F30:H30 A31:D31 F31:H31 A35:H37 A34:D34 F34:H34 A40:H40 A38:D38 F38:H38 A39:D39 F39:H39 A42:H45 A41:D41 F41:H41 A47:H47 A46:D46 F46:H46 A50:H53 A48:D48 F48:H48 A49:D49 F49:H49 A54:B54 D54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Wydruk1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Finanse VULCAN wersja 19.11.0000.24196</dc:creator>
  <cp:lastModifiedBy>malwis</cp:lastModifiedBy>
  <cp:lastPrinted>2020-02-06T10:16:53Z</cp:lastPrinted>
  <dcterms:created xsi:type="dcterms:W3CDTF">2017-03-27T06:22:35Z</dcterms:created>
  <dcterms:modified xsi:type="dcterms:W3CDTF">2020-05-22T14:37:22Z</dcterms:modified>
</cp:coreProperties>
</file>